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definedNames>
    <definedName name="_xlnm._FilterDatabase" localSheetId="0" hidden="1">Sheet1!$A$3:$D$160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<sst xmlns="http://schemas.openxmlformats.org/spreadsheetml/2006/main" count="163" uniqueCount="163">
  <si>
    <t>附件1</t>
  </si>
  <si>
    <t>资格复审入围名单</t>
  </si>
  <si>
    <t>序号</t>
  </si>
  <si>
    <t>岗位代码</t>
  </si>
  <si>
    <t>准考证号</t>
  </si>
  <si>
    <t>笔试成绩</t>
  </si>
  <si>
    <t>2025010104</t>
  </si>
  <si>
    <t>2025010112</t>
  </si>
  <si>
    <t>2025010126</t>
  </si>
  <si>
    <t>2025010124</t>
  </si>
  <si>
    <t>2025010207</t>
  </si>
  <si>
    <t>2025010208</t>
  </si>
  <si>
    <t>2025010215</t>
  </si>
  <si>
    <t>2025010218</t>
  </si>
  <si>
    <t>2025010212</t>
  </si>
  <si>
    <t>2025010214</t>
  </si>
  <si>
    <t>2025010222</t>
  </si>
  <si>
    <t>2025010219</t>
  </si>
  <si>
    <t>2025010224</t>
  </si>
  <si>
    <t>2025010226</t>
  </si>
  <si>
    <t>2025010302</t>
  </si>
  <si>
    <t>2025010301</t>
  </si>
  <si>
    <t>2025010304</t>
  </si>
  <si>
    <t>2025010303</t>
  </si>
  <si>
    <t>2025010307</t>
  </si>
  <si>
    <t>2025010308</t>
  </si>
  <si>
    <t>2025010306</t>
  </si>
  <si>
    <t>2025010305</t>
  </si>
  <si>
    <t>2025010309</t>
  </si>
  <si>
    <t>2025010313</t>
  </si>
  <si>
    <t>2025010314</t>
  </si>
  <si>
    <t>2025010316</t>
  </si>
  <si>
    <t>2025010318</t>
  </si>
  <si>
    <t>2025010321</t>
  </si>
  <si>
    <t>2025010322</t>
  </si>
  <si>
    <t>2025010323</t>
  </si>
  <si>
    <t>2025010403</t>
  </si>
  <si>
    <t>2025010402</t>
  </si>
  <si>
    <t>2025010329</t>
  </si>
  <si>
    <t>2025010405</t>
  </si>
  <si>
    <t>2025010408</t>
  </si>
  <si>
    <t>2025010416</t>
  </si>
  <si>
    <t>2025010415</t>
  </si>
  <si>
    <t>2025010427</t>
  </si>
  <si>
    <t>2025010426</t>
  </si>
  <si>
    <t>2025010503</t>
  </si>
  <si>
    <t>2025010429</t>
  </si>
  <si>
    <t>2025010501</t>
  </si>
  <si>
    <t>2025010430</t>
  </si>
  <si>
    <t>2025010512</t>
  </si>
  <si>
    <t>2025010511</t>
  </si>
  <si>
    <t>2025010523</t>
  </si>
  <si>
    <t>2025010530</t>
  </si>
  <si>
    <t>2025010524</t>
  </si>
  <si>
    <t>2025010605</t>
  </si>
  <si>
    <t>2025010610</t>
  </si>
  <si>
    <t>2025010611</t>
  </si>
  <si>
    <t>2025010613</t>
  </si>
  <si>
    <t>2025010618</t>
  </si>
  <si>
    <t>2025010623</t>
  </si>
  <si>
    <t>2025010624</t>
  </si>
  <si>
    <t>2025010625</t>
  </si>
  <si>
    <t>2025010626</t>
  </si>
  <si>
    <t>2025010630</t>
  </si>
  <si>
    <t>2025010629</t>
  </si>
  <si>
    <t>2025010702</t>
  </si>
  <si>
    <t>2025010703</t>
  </si>
  <si>
    <t>2025010708</t>
  </si>
  <si>
    <t>2025010709</t>
  </si>
  <si>
    <t>2025010726</t>
  </si>
  <si>
    <t>2025010728</t>
  </si>
  <si>
    <t>2025010729</t>
  </si>
  <si>
    <t>2025010727</t>
  </si>
  <si>
    <t>2025010730</t>
  </si>
  <si>
    <t>2025010802</t>
  </si>
  <si>
    <t>2025010807</t>
  </si>
  <si>
    <t>2025010806</t>
  </si>
  <si>
    <t>2025010815</t>
  </si>
  <si>
    <t>2025010817</t>
  </si>
  <si>
    <t>2025010820</t>
  </si>
  <si>
    <t>2025010822</t>
  </si>
  <si>
    <t>2025010825</t>
  </si>
  <si>
    <t>2025010824</t>
  </si>
  <si>
    <t>2025010902</t>
  </si>
  <si>
    <t>2025010903</t>
  </si>
  <si>
    <t>2025010912</t>
  </si>
  <si>
    <t>2025010918</t>
  </si>
  <si>
    <t>2025010925</t>
  </si>
  <si>
    <t>2025010924</t>
  </si>
  <si>
    <t>2025011001</t>
  </si>
  <si>
    <t>2025010927</t>
  </si>
  <si>
    <t>2025011009</t>
  </si>
  <si>
    <t>2025011006</t>
  </si>
  <si>
    <t>2025011012</t>
  </si>
  <si>
    <t>2025011019</t>
  </si>
  <si>
    <t>2025011023</t>
  </si>
  <si>
    <t>2025011026</t>
  </si>
  <si>
    <t>2025011125</t>
  </si>
  <si>
    <t>2025011115</t>
  </si>
  <si>
    <t>2025011203</t>
  </si>
  <si>
    <t>2025011130</t>
  </si>
  <si>
    <t>2025011227</t>
  </si>
  <si>
    <t>2025011216</t>
  </si>
  <si>
    <t>2025011306</t>
  </si>
  <si>
    <t>2025011311</t>
  </si>
  <si>
    <t>2025011316</t>
  </si>
  <si>
    <t>2025011313</t>
  </si>
  <si>
    <t>2025011401</t>
  </si>
  <si>
    <t>2025011325</t>
  </si>
  <si>
    <t>2025011416</t>
  </si>
  <si>
    <t>2025011413</t>
  </si>
  <si>
    <t>2025011422</t>
  </si>
  <si>
    <t>2025011417</t>
  </si>
  <si>
    <t>2025011426</t>
  </si>
  <si>
    <t>2025011427</t>
  </si>
  <si>
    <t>2025011430</t>
  </si>
  <si>
    <t>2025011521</t>
  </si>
  <si>
    <t>2025011512</t>
  </si>
  <si>
    <t>2025011526</t>
  </si>
  <si>
    <t>2025011530</t>
  </si>
  <si>
    <t>2025011607</t>
  </si>
  <si>
    <t>2025011605</t>
  </si>
  <si>
    <t>2025011612</t>
  </si>
  <si>
    <t>2025011611</t>
  </si>
  <si>
    <t>2025011617</t>
  </si>
  <si>
    <t>2025011613</t>
  </si>
  <si>
    <t>2025011620</t>
  </si>
  <si>
    <t>2025011621</t>
  </si>
  <si>
    <t>2025011623</t>
  </si>
  <si>
    <t>2025011624</t>
  </si>
  <si>
    <t>2025011630</t>
  </si>
  <si>
    <t>2025011625</t>
  </si>
  <si>
    <t>2025011701</t>
  </si>
  <si>
    <t>2025011702</t>
  </si>
  <si>
    <t>2025011704</t>
  </si>
  <si>
    <t>2025011706</t>
  </si>
  <si>
    <t>2025011710</t>
  </si>
  <si>
    <t>2025011712</t>
  </si>
  <si>
    <t>2025011709</t>
  </si>
  <si>
    <t>2025011708</t>
  </si>
  <si>
    <t>2025011715</t>
  </si>
  <si>
    <t>2025011725</t>
  </si>
  <si>
    <t>2025011721</t>
  </si>
  <si>
    <t>2025011716</t>
  </si>
  <si>
    <t>2025011726</t>
  </si>
  <si>
    <t>2025011809</t>
  </si>
  <si>
    <t>2025011727</t>
  </si>
  <si>
    <t>2025011730</t>
  </si>
  <si>
    <t>2025011802</t>
  </si>
  <si>
    <t>2025011816</t>
  </si>
  <si>
    <t>2025011817</t>
  </si>
  <si>
    <t>2025011828</t>
  </si>
  <si>
    <t>2025011825</t>
  </si>
  <si>
    <t>2025011904</t>
  </si>
  <si>
    <t>2025011903</t>
  </si>
  <si>
    <t>2025011909</t>
  </si>
  <si>
    <t>2025011908</t>
  </si>
  <si>
    <t>2025011912</t>
  </si>
  <si>
    <t>2025011915</t>
  </si>
  <si>
    <t>2025011928</t>
  </si>
  <si>
    <t>2025011922</t>
  </si>
  <si>
    <t>2025012103</t>
  </si>
  <si>
    <t>2025012104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</si>
</sst>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8"/>
      <name val="方正小标宋简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0"/>
  <sheetViews>
    <sheetView tabSelected="1" topLeftCell="A119" workbookViewId="0">
      <selection activeCell="G6" sqref="G6"/>
    </sheetView>
  </sheetViews>
  <sheetFormatPr defaultColWidth="8.75" defaultRowHeight="13.5" outlineLevelCol="3"/>
  <cols>
    <col min="1" max="1" width="7" style="1" customWidth="1"/>
    <col min="2" max="2" width="17.75" style="1" customWidth="1"/>
    <col min="3" max="3" width="31.625" style="1" customWidth="1"/>
    <col min="4" max="4" width="13" style="1" customWidth="1"/>
    <col min="5" max="16384" width="8.75" style="1"/>
  </cols>
  <sheetData>
    <row r="1" ht="18" customHeight="1" spans="1:2">
      <c r="A1" s="2" t="s">
        <v>0</v>
      </c>
      <c r="B1" s="2"/>
    </row>
    <row r="2" ht="36" customHeight="1" spans="1:4">
      <c r="A2" s="3" t="s">
        <v>1</v>
      </c>
      <c r="B2" s="3"/>
      <c r="C2" s="3"/>
      <c r="D2" s="3"/>
    </row>
    <row r="3" s="1" customFormat="1" spans="1:4">
      <c r="A3" s="4" t="s">
        <v>2</v>
      </c>
      <c r="B3" s="4" t="s">
        <v>3</v>
      </c>
      <c r="C3" s="4" t="s">
        <v>4</v>
      </c>
      <c r="D3" s="5" t="s">
        <v>5</v>
      </c>
    </row>
    <row r="4" s="1" customFormat="1" spans="1:4">
      <c r="A4" s="6">
        <v>1</v>
      </c>
      <c r="B4" s="6" t="str">
        <f>"2025001"</f>
        <v>2025001</v>
      </c>
      <c r="C4" s="6" t="s">
        <v>6</v>
      </c>
      <c r="D4" s="7">
        <v>66.11</v>
      </c>
    </row>
    <row r="5" s="1" customFormat="1" spans="1:4">
      <c r="A5" s="6">
        <v>2</v>
      </c>
      <c r="B5" s="6" t="str">
        <f>"2025001"</f>
        <v>2025001</v>
      </c>
      <c r="C5" s="6" t="s">
        <v>7</v>
      </c>
      <c r="D5" s="7">
        <v>64.64</v>
      </c>
    </row>
    <row r="6" s="1" customFormat="1" spans="1:4">
      <c r="A6" s="6">
        <v>3</v>
      </c>
      <c r="B6" s="6" t="str">
        <f>"2025002"</f>
        <v>2025002</v>
      </c>
      <c r="C6" s="6" t="s">
        <v>8</v>
      </c>
      <c r="D6" s="7">
        <v>70.25</v>
      </c>
    </row>
    <row r="7" s="1" customFormat="1" spans="1:4">
      <c r="A7" s="6">
        <v>4</v>
      </c>
      <c r="B7" s="6" t="str">
        <f>"2025002"</f>
        <v>2025002</v>
      </c>
      <c r="C7" s="6" t="s">
        <v>9</v>
      </c>
      <c r="D7" s="7">
        <v>69.68</v>
      </c>
    </row>
    <row r="8" s="1" customFormat="1" spans="1:4">
      <c r="A8" s="6">
        <v>5</v>
      </c>
      <c r="B8" s="6" t="str">
        <f>"2025003"</f>
        <v>2025003</v>
      </c>
      <c r="C8" s="6" t="s">
        <v>10</v>
      </c>
      <c r="D8" s="7">
        <v>66.21</v>
      </c>
    </row>
    <row r="9" s="1" customFormat="1" spans="1:4">
      <c r="A9" s="6">
        <v>6</v>
      </c>
      <c r="B9" s="6" t="str">
        <f>"2025003"</f>
        <v>2025003</v>
      </c>
      <c r="C9" s="6" t="s">
        <v>11</v>
      </c>
      <c r="D9" s="7">
        <v>62.42</v>
      </c>
    </row>
    <row r="10" s="1" customFormat="1" spans="1:4">
      <c r="A10" s="6">
        <v>7</v>
      </c>
      <c r="B10" s="6" t="str">
        <f>"2025004"</f>
        <v>2025004</v>
      </c>
      <c r="C10" s="6" t="s">
        <v>12</v>
      </c>
      <c r="D10" s="7">
        <v>72</v>
      </c>
    </row>
    <row r="11" s="1" customFormat="1" spans="1:4">
      <c r="A11" s="6">
        <v>8</v>
      </c>
      <c r="B11" s="6" t="str">
        <f>"2025004"</f>
        <v>2025004</v>
      </c>
      <c r="C11" s="6" t="s">
        <v>13</v>
      </c>
      <c r="D11" s="7">
        <v>67.68</v>
      </c>
    </row>
    <row r="12" s="1" customFormat="1" spans="1:4">
      <c r="A12" s="6">
        <v>9</v>
      </c>
      <c r="B12" s="6" t="str">
        <f>"2025004"</f>
        <v>2025004</v>
      </c>
      <c r="C12" s="6" t="s">
        <v>14</v>
      </c>
      <c r="D12" s="7">
        <v>64.32</v>
      </c>
    </row>
    <row r="13" s="1" customFormat="1" spans="1:4">
      <c r="A13" s="6">
        <v>10</v>
      </c>
      <c r="B13" s="6" t="str">
        <f>"2025004"</f>
        <v>2025004</v>
      </c>
      <c r="C13" s="6" t="s">
        <v>15</v>
      </c>
      <c r="D13" s="7">
        <v>63.34</v>
      </c>
    </row>
    <row r="14" s="1" customFormat="1" spans="1:4">
      <c r="A14" s="6">
        <v>11</v>
      </c>
      <c r="B14" s="6" t="str">
        <f>"2025005"</f>
        <v>2025005</v>
      </c>
      <c r="C14" s="6" t="s">
        <v>16</v>
      </c>
      <c r="D14" s="7">
        <v>68.74</v>
      </c>
    </row>
    <row r="15" s="1" customFormat="1" spans="1:4">
      <c r="A15" s="6">
        <v>12</v>
      </c>
      <c r="B15" s="6" t="str">
        <f>"2025005"</f>
        <v>2025005</v>
      </c>
      <c r="C15" s="6" t="s">
        <v>17</v>
      </c>
      <c r="D15" s="7">
        <v>67.32</v>
      </c>
    </row>
    <row r="16" s="1" customFormat="1" spans="1:4">
      <c r="A16" s="6">
        <v>13</v>
      </c>
      <c r="B16" s="6" t="str">
        <f>"2025006"</f>
        <v>2025006</v>
      </c>
      <c r="C16" s="6" t="s">
        <v>18</v>
      </c>
      <c r="D16" s="7">
        <v>69.84</v>
      </c>
    </row>
    <row r="17" s="1" customFormat="1" spans="1:4">
      <c r="A17" s="6">
        <v>14</v>
      </c>
      <c r="B17" s="6" t="str">
        <f>"2025006"</f>
        <v>2025006</v>
      </c>
      <c r="C17" s="6" t="s">
        <v>19</v>
      </c>
      <c r="D17" s="7">
        <v>62.7</v>
      </c>
    </row>
    <row r="18" s="1" customFormat="1" spans="1:4">
      <c r="A18" s="6">
        <v>15</v>
      </c>
      <c r="B18" s="6" t="str">
        <f>"2025007"</f>
        <v>2025007</v>
      </c>
      <c r="C18" s="6" t="s">
        <v>20</v>
      </c>
      <c r="D18" s="7">
        <v>72.73</v>
      </c>
    </row>
    <row r="19" s="1" customFormat="1" spans="1:4">
      <c r="A19" s="6">
        <v>16</v>
      </c>
      <c r="B19" s="6" t="str">
        <f>"2025007"</f>
        <v>2025007</v>
      </c>
      <c r="C19" s="6" t="s">
        <v>21</v>
      </c>
      <c r="D19" s="7">
        <v>51.19</v>
      </c>
    </row>
    <row r="20" s="1" customFormat="1" spans="1:4">
      <c r="A20" s="6">
        <v>17</v>
      </c>
      <c r="B20" s="6" t="str">
        <f>"2025008"</f>
        <v>2025008</v>
      </c>
      <c r="C20" s="6" t="s">
        <v>22</v>
      </c>
      <c r="D20" s="7">
        <v>69</v>
      </c>
    </row>
    <row r="21" s="1" customFormat="1" spans="1:4">
      <c r="A21" s="6">
        <v>18</v>
      </c>
      <c r="B21" s="6" t="str">
        <f>"2025008"</f>
        <v>2025008</v>
      </c>
      <c r="C21" s="6" t="s">
        <v>23</v>
      </c>
      <c r="D21" s="7">
        <v>64.37</v>
      </c>
    </row>
    <row r="22" s="1" customFormat="1" spans="1:4">
      <c r="A22" s="6">
        <v>19</v>
      </c>
      <c r="B22" s="6" t="str">
        <f t="shared" ref="B22:B25" si="0">"2025009"</f>
        <v>2025009</v>
      </c>
      <c r="C22" s="6" t="s">
        <v>24</v>
      </c>
      <c r="D22" s="7">
        <v>66</v>
      </c>
    </row>
    <row r="23" s="1" customFormat="1" spans="1:4">
      <c r="A23" s="6">
        <v>20</v>
      </c>
      <c r="B23" s="6" t="str">
        <f t="shared" si="0"/>
        <v>2025009</v>
      </c>
      <c r="C23" s="6" t="s">
        <v>25</v>
      </c>
      <c r="D23" s="7">
        <v>63.43</v>
      </c>
    </row>
    <row r="24" s="1" customFormat="1" spans="1:4">
      <c r="A24" s="6">
        <v>21</v>
      </c>
      <c r="B24" s="6" t="str">
        <f t="shared" si="0"/>
        <v>2025009</v>
      </c>
      <c r="C24" s="6" t="s">
        <v>26</v>
      </c>
      <c r="D24" s="7">
        <v>63.21</v>
      </c>
    </row>
    <row r="25" s="1" customFormat="1" spans="1:4">
      <c r="A25" s="6">
        <v>22</v>
      </c>
      <c r="B25" s="6" t="str">
        <f t="shared" si="0"/>
        <v>2025009</v>
      </c>
      <c r="C25" s="6" t="s">
        <v>27</v>
      </c>
      <c r="D25" s="7">
        <v>53.29</v>
      </c>
    </row>
    <row r="26" s="1" customFormat="1" spans="1:4">
      <c r="A26" s="6">
        <v>23</v>
      </c>
      <c r="B26" s="6" t="str">
        <f>"2025010"</f>
        <v>2025010</v>
      </c>
      <c r="C26" s="6" t="s">
        <v>28</v>
      </c>
      <c r="D26" s="7">
        <v>63.47</v>
      </c>
    </row>
    <row r="27" s="1" customFormat="1" spans="1:4">
      <c r="A27" s="6">
        <v>24</v>
      </c>
      <c r="B27" s="6" t="str">
        <f>"2025011"</f>
        <v>2025011</v>
      </c>
      <c r="C27" s="6" t="s">
        <v>29</v>
      </c>
      <c r="D27" s="7">
        <v>67.31</v>
      </c>
    </row>
    <row r="28" s="1" customFormat="1" spans="1:4">
      <c r="A28" s="6">
        <v>25</v>
      </c>
      <c r="B28" s="6" t="str">
        <f>"2025011"</f>
        <v>2025011</v>
      </c>
      <c r="C28" s="6" t="s">
        <v>30</v>
      </c>
      <c r="D28" s="7">
        <v>64.01</v>
      </c>
    </row>
    <row r="29" s="1" customFormat="1" spans="1:4">
      <c r="A29" s="6">
        <v>26</v>
      </c>
      <c r="B29" s="6" t="str">
        <f>"2025012"</f>
        <v>2025012</v>
      </c>
      <c r="C29" s="6" t="s">
        <v>31</v>
      </c>
      <c r="D29" s="7">
        <v>63.89</v>
      </c>
    </row>
    <row r="30" s="1" customFormat="1" spans="1:4">
      <c r="A30" s="6">
        <v>27</v>
      </c>
      <c r="B30" s="6" t="str">
        <f>"2025012"</f>
        <v>2025012</v>
      </c>
      <c r="C30" s="6" t="s">
        <v>32</v>
      </c>
      <c r="D30" s="7">
        <v>59.49</v>
      </c>
    </row>
    <row r="31" s="1" customFormat="1" spans="1:4">
      <c r="A31" s="6">
        <v>28</v>
      </c>
      <c r="B31" s="6" t="str">
        <f>"2025013"</f>
        <v>2025013</v>
      </c>
      <c r="C31" s="6" t="s">
        <v>33</v>
      </c>
      <c r="D31" s="7">
        <v>61.38</v>
      </c>
    </row>
    <row r="32" s="1" customFormat="1" spans="1:4">
      <c r="A32" s="6">
        <v>29</v>
      </c>
      <c r="B32" s="6" t="str">
        <f>"2025013"</f>
        <v>2025013</v>
      </c>
      <c r="C32" s="6" t="s">
        <v>34</v>
      </c>
      <c r="D32" s="7">
        <v>60.22</v>
      </c>
    </row>
    <row r="33" s="1" customFormat="1" spans="1:4">
      <c r="A33" s="6">
        <v>30</v>
      </c>
      <c r="B33" s="6" t="str">
        <f>"2025014"</f>
        <v>2025014</v>
      </c>
      <c r="C33" s="6" t="s">
        <v>35</v>
      </c>
      <c r="D33" s="7">
        <v>72.88</v>
      </c>
    </row>
    <row r="34" s="1" customFormat="1" spans="1:4">
      <c r="A34" s="6">
        <v>31</v>
      </c>
      <c r="B34" s="6" t="str">
        <f>"2025014"</f>
        <v>2025014</v>
      </c>
      <c r="C34" s="6" t="s">
        <v>36</v>
      </c>
      <c r="D34" s="7">
        <v>72.32</v>
      </c>
    </row>
    <row r="35" s="1" customFormat="1" spans="1:4">
      <c r="A35" s="6">
        <v>32</v>
      </c>
      <c r="B35" s="6" t="str">
        <f>"2025014"</f>
        <v>2025014</v>
      </c>
      <c r="C35" s="6" t="s">
        <v>37</v>
      </c>
      <c r="D35" s="7">
        <v>71.42</v>
      </c>
    </row>
    <row r="36" s="1" customFormat="1" spans="1:4">
      <c r="A36" s="6">
        <v>33</v>
      </c>
      <c r="B36" s="6" t="str">
        <f>"2025014"</f>
        <v>2025014</v>
      </c>
      <c r="C36" s="6" t="s">
        <v>38</v>
      </c>
      <c r="D36" s="7">
        <v>69.99</v>
      </c>
    </row>
    <row r="37" s="1" customFormat="1" spans="1:4">
      <c r="A37" s="6">
        <v>34</v>
      </c>
      <c r="B37" s="6" t="str">
        <f>"2025015"</f>
        <v>2025015</v>
      </c>
      <c r="C37" s="6" t="s">
        <v>39</v>
      </c>
      <c r="D37" s="7">
        <v>65.32</v>
      </c>
    </row>
    <row r="38" s="1" customFormat="1" spans="1:4">
      <c r="A38" s="6">
        <v>35</v>
      </c>
      <c r="B38" s="6" t="str">
        <f>"2025015"</f>
        <v>2025015</v>
      </c>
      <c r="C38" s="6" t="s">
        <v>40</v>
      </c>
      <c r="D38" s="7">
        <v>65.32</v>
      </c>
    </row>
    <row r="39" s="1" customFormat="1" spans="1:4">
      <c r="A39" s="6">
        <v>36</v>
      </c>
      <c r="B39" s="6" t="str">
        <f>"2025016"</f>
        <v>2025016</v>
      </c>
      <c r="C39" s="6" t="s">
        <v>41</v>
      </c>
      <c r="D39" s="7">
        <v>70.27</v>
      </c>
    </row>
    <row r="40" s="1" customFormat="1" spans="1:4">
      <c r="A40" s="6">
        <v>37</v>
      </c>
      <c r="B40" s="6" t="str">
        <f>"2025016"</f>
        <v>2025016</v>
      </c>
      <c r="C40" s="6" t="s">
        <v>42</v>
      </c>
      <c r="D40" s="7">
        <v>66</v>
      </c>
    </row>
    <row r="41" s="1" customFormat="1" spans="1:4">
      <c r="A41" s="6">
        <v>38</v>
      </c>
      <c r="B41" s="6" t="str">
        <f>"2025018"</f>
        <v>2025018</v>
      </c>
      <c r="C41" s="6" t="s">
        <v>43</v>
      </c>
      <c r="D41" s="7">
        <v>70.83</v>
      </c>
    </row>
    <row r="42" s="1" customFormat="1" spans="1:4">
      <c r="A42" s="6">
        <v>39</v>
      </c>
      <c r="B42" s="6" t="str">
        <f>"2025018"</f>
        <v>2025018</v>
      </c>
      <c r="C42" s="6" t="s">
        <v>44</v>
      </c>
      <c r="D42" s="7">
        <v>68.99</v>
      </c>
    </row>
    <row r="43" s="1" customFormat="1" spans="1:4">
      <c r="A43" s="6">
        <v>40</v>
      </c>
      <c r="B43" s="6" t="str">
        <f>"2025019"</f>
        <v>2025019</v>
      </c>
      <c r="C43" s="6" t="s">
        <v>45</v>
      </c>
      <c r="D43" s="7">
        <v>70.36</v>
      </c>
    </row>
    <row r="44" s="1" customFormat="1" spans="1:4">
      <c r="A44" s="6">
        <v>41</v>
      </c>
      <c r="B44" s="6" t="str">
        <f>"2025019"</f>
        <v>2025019</v>
      </c>
      <c r="C44" s="6" t="s">
        <v>46</v>
      </c>
      <c r="D44" s="7">
        <v>66.64</v>
      </c>
    </row>
    <row r="45" s="1" customFormat="1" spans="1:4">
      <c r="A45" s="6">
        <v>42</v>
      </c>
      <c r="B45" s="6" t="str">
        <f>"2025019"</f>
        <v>2025019</v>
      </c>
      <c r="C45" s="6" t="s">
        <v>47</v>
      </c>
      <c r="D45" s="7">
        <v>63.84</v>
      </c>
    </row>
    <row r="46" s="1" customFormat="1" spans="1:4">
      <c r="A46" s="6">
        <v>43</v>
      </c>
      <c r="B46" s="6" t="str">
        <f>"2025019"</f>
        <v>2025019</v>
      </c>
      <c r="C46" s="6" t="s">
        <v>48</v>
      </c>
      <c r="D46" s="7">
        <v>62.9</v>
      </c>
    </row>
    <row r="47" s="1" customFormat="1" spans="1:4">
      <c r="A47" s="6">
        <v>44</v>
      </c>
      <c r="B47" s="6" t="str">
        <f>"2025020"</f>
        <v>2025020</v>
      </c>
      <c r="C47" s="6" t="s">
        <v>49</v>
      </c>
      <c r="D47" s="7">
        <v>71.94</v>
      </c>
    </row>
    <row r="48" s="1" customFormat="1" spans="1:4">
      <c r="A48" s="6">
        <v>45</v>
      </c>
      <c r="B48" s="6" t="str">
        <f>"2025020"</f>
        <v>2025020</v>
      </c>
      <c r="C48" s="6" t="s">
        <v>50</v>
      </c>
      <c r="D48" s="7">
        <v>67.05</v>
      </c>
    </row>
    <row r="49" s="1" customFormat="1" spans="1:4">
      <c r="A49" s="6">
        <v>46</v>
      </c>
      <c r="B49" s="6" t="str">
        <f>"2025021"</f>
        <v>2025021</v>
      </c>
      <c r="C49" s="6" t="s">
        <v>51</v>
      </c>
      <c r="D49" s="7">
        <v>73.3</v>
      </c>
    </row>
    <row r="50" s="1" customFormat="1" spans="1:4">
      <c r="A50" s="6">
        <v>47</v>
      </c>
      <c r="B50" s="6" t="str">
        <f>"2025021"</f>
        <v>2025021</v>
      </c>
      <c r="C50" s="6" t="s">
        <v>52</v>
      </c>
      <c r="D50" s="7">
        <v>72.78</v>
      </c>
    </row>
    <row r="51" s="1" customFormat="1" spans="1:4">
      <c r="A51" s="6">
        <v>48</v>
      </c>
      <c r="B51" s="6" t="str">
        <f>"2025021"</f>
        <v>2025021</v>
      </c>
      <c r="C51" s="6" t="s">
        <v>53</v>
      </c>
      <c r="D51" s="7">
        <v>72.31</v>
      </c>
    </row>
    <row r="52" s="1" customFormat="1" spans="1:4">
      <c r="A52" s="6">
        <v>49</v>
      </c>
      <c r="B52" s="6" t="str">
        <f>"2025021"</f>
        <v>2025021</v>
      </c>
      <c r="C52" s="6" t="s">
        <v>54</v>
      </c>
      <c r="D52" s="7">
        <v>70.47</v>
      </c>
    </row>
    <row r="53" s="1" customFormat="1" spans="1:4">
      <c r="A53" s="6">
        <v>50</v>
      </c>
      <c r="B53" s="6" t="str">
        <f>"2025022"</f>
        <v>2025022</v>
      </c>
      <c r="C53" s="6" t="s">
        <v>55</v>
      </c>
      <c r="D53" s="7">
        <v>68.74</v>
      </c>
    </row>
    <row r="54" s="1" customFormat="1" spans="1:4">
      <c r="A54" s="6">
        <v>51</v>
      </c>
      <c r="B54" s="6" t="str">
        <f>"2025022"</f>
        <v>2025022</v>
      </c>
      <c r="C54" s="6" t="s">
        <v>56</v>
      </c>
      <c r="D54" s="7">
        <v>67.68</v>
      </c>
    </row>
    <row r="55" s="1" customFormat="1" spans="1:4">
      <c r="A55" s="6">
        <v>52</v>
      </c>
      <c r="B55" s="6" t="str">
        <f>"2025023"</f>
        <v>2025023</v>
      </c>
      <c r="C55" s="6" t="s">
        <v>57</v>
      </c>
      <c r="D55" s="7">
        <v>64.53</v>
      </c>
    </row>
    <row r="56" s="1" customFormat="1" spans="1:4">
      <c r="A56" s="6">
        <v>53</v>
      </c>
      <c r="B56" s="6" t="str">
        <f>"2025023"</f>
        <v>2025023</v>
      </c>
      <c r="C56" s="6" t="s">
        <v>58</v>
      </c>
      <c r="D56" s="7">
        <v>64.48</v>
      </c>
    </row>
    <row r="57" s="1" customFormat="1" spans="1:4">
      <c r="A57" s="6">
        <v>54</v>
      </c>
      <c r="B57" s="6" t="str">
        <f>"2025024"</f>
        <v>2025024</v>
      </c>
      <c r="C57" s="6" t="s">
        <v>59</v>
      </c>
      <c r="D57" s="7">
        <v>63.39</v>
      </c>
    </row>
    <row r="58" s="1" customFormat="1" spans="1:4">
      <c r="A58" s="6">
        <v>55</v>
      </c>
      <c r="B58" s="6" t="str">
        <f>"2025024"</f>
        <v>2025024</v>
      </c>
      <c r="C58" s="6" t="s">
        <v>60</v>
      </c>
      <c r="D58" s="7">
        <v>59.5</v>
      </c>
    </row>
    <row r="59" s="1" customFormat="1" spans="1:4">
      <c r="A59" s="6">
        <v>56</v>
      </c>
      <c r="B59" s="6" t="str">
        <f>"2025025"</f>
        <v>2025025</v>
      </c>
      <c r="C59" s="6" t="s">
        <v>61</v>
      </c>
      <c r="D59" s="7">
        <v>71.99</v>
      </c>
    </row>
    <row r="60" s="1" customFormat="1" spans="1:4">
      <c r="A60" s="6">
        <v>57</v>
      </c>
      <c r="B60" s="6" t="str">
        <f>"2025025"</f>
        <v>2025025</v>
      </c>
      <c r="C60" s="6" t="s">
        <v>62</v>
      </c>
      <c r="D60" s="7">
        <v>67.89</v>
      </c>
    </row>
    <row r="61" s="1" customFormat="1" spans="1:4">
      <c r="A61" s="6">
        <v>58</v>
      </c>
      <c r="B61" s="6" t="str">
        <f>"2025026"</f>
        <v>2025026</v>
      </c>
      <c r="C61" s="6" t="s">
        <v>63</v>
      </c>
      <c r="D61" s="7">
        <v>64.74</v>
      </c>
    </row>
    <row r="62" s="1" customFormat="1" spans="1:4">
      <c r="A62" s="6">
        <v>59</v>
      </c>
      <c r="B62" s="6" t="str">
        <f>"2025026"</f>
        <v>2025026</v>
      </c>
      <c r="C62" s="6" t="s">
        <v>64</v>
      </c>
      <c r="D62" s="7">
        <v>54.13</v>
      </c>
    </row>
    <row r="63" s="1" customFormat="1" spans="1:4">
      <c r="A63" s="6">
        <v>60</v>
      </c>
      <c r="B63" s="6" t="str">
        <f>"2025027"</f>
        <v>2025027</v>
      </c>
      <c r="C63" s="6" t="s">
        <v>65</v>
      </c>
      <c r="D63" s="7">
        <v>64.27</v>
      </c>
    </row>
    <row r="64" s="1" customFormat="1" spans="1:4">
      <c r="A64" s="6">
        <v>61</v>
      </c>
      <c r="B64" s="6" t="str">
        <f>"2025027"</f>
        <v>2025027</v>
      </c>
      <c r="C64" s="6" t="s">
        <v>66</v>
      </c>
      <c r="D64" s="7">
        <v>55.65</v>
      </c>
    </row>
    <row r="65" s="1" customFormat="1" spans="1:4">
      <c r="A65" s="6">
        <v>62</v>
      </c>
      <c r="B65" s="6" t="str">
        <f>"2025028"</f>
        <v>2025028</v>
      </c>
      <c r="C65" s="6" t="s">
        <v>67</v>
      </c>
      <c r="D65" s="7">
        <v>75.03</v>
      </c>
    </row>
    <row r="66" s="1" customFormat="1" spans="1:4">
      <c r="A66" s="6">
        <v>63</v>
      </c>
      <c r="B66" s="6" t="str">
        <f>"2025028"</f>
        <v>2025028</v>
      </c>
      <c r="C66" s="6" t="s">
        <v>68</v>
      </c>
      <c r="D66" s="7">
        <v>74.36</v>
      </c>
    </row>
    <row r="67" s="1" customFormat="1" spans="1:4">
      <c r="A67" s="6">
        <v>64</v>
      </c>
      <c r="B67" s="6" t="str">
        <f>"2025029"</f>
        <v>2025029</v>
      </c>
      <c r="C67" s="6" t="s">
        <v>69</v>
      </c>
      <c r="D67" s="7">
        <v>70.68</v>
      </c>
    </row>
    <row r="68" s="1" customFormat="1" spans="1:4">
      <c r="A68" s="6">
        <v>65</v>
      </c>
      <c r="B68" s="6" t="str">
        <f>"2025029"</f>
        <v>2025029</v>
      </c>
      <c r="C68" s="6" t="s">
        <v>70</v>
      </c>
      <c r="D68" s="7">
        <v>67.58</v>
      </c>
    </row>
    <row r="69" s="1" customFormat="1" spans="1:4">
      <c r="A69" s="6">
        <v>66</v>
      </c>
      <c r="B69" s="6" t="str">
        <f>"2025029"</f>
        <v>2025029</v>
      </c>
      <c r="C69" s="6" t="s">
        <v>71</v>
      </c>
      <c r="D69" s="7">
        <v>64.37</v>
      </c>
    </row>
    <row r="70" s="1" customFormat="1" spans="1:4">
      <c r="A70" s="6">
        <v>67</v>
      </c>
      <c r="B70" s="6" t="str">
        <f>"2025029"</f>
        <v>2025029</v>
      </c>
      <c r="C70" s="6" t="s">
        <v>72</v>
      </c>
      <c r="D70" s="7">
        <v>59.75</v>
      </c>
    </row>
    <row r="71" s="1" customFormat="1" spans="1:4">
      <c r="A71" s="6">
        <v>68</v>
      </c>
      <c r="B71" s="6" t="str">
        <f>"2025030"</f>
        <v>2025030</v>
      </c>
      <c r="C71" s="6" t="s">
        <v>73</v>
      </c>
      <c r="D71" s="7">
        <v>70.52</v>
      </c>
    </row>
    <row r="72" s="1" customFormat="1" spans="1:4">
      <c r="A72" s="6">
        <v>69</v>
      </c>
      <c r="B72" s="6" t="str">
        <f>"2025030"</f>
        <v>2025030</v>
      </c>
      <c r="C72" s="6" t="s">
        <v>74</v>
      </c>
      <c r="D72" s="7">
        <v>59.85</v>
      </c>
    </row>
    <row r="73" s="1" customFormat="1" spans="1:4">
      <c r="A73" s="6">
        <v>70</v>
      </c>
      <c r="B73" s="6" t="str">
        <f>"2025031"</f>
        <v>2025031</v>
      </c>
      <c r="C73" s="6" t="s">
        <v>75</v>
      </c>
      <c r="D73" s="7">
        <v>69.25</v>
      </c>
    </row>
    <row r="74" s="1" customFormat="1" spans="1:4">
      <c r="A74" s="6">
        <v>71</v>
      </c>
      <c r="B74" s="6" t="str">
        <f>"2025031"</f>
        <v>2025031</v>
      </c>
      <c r="C74" s="6" t="s">
        <v>76</v>
      </c>
      <c r="D74" s="7">
        <v>58.23</v>
      </c>
    </row>
    <row r="75" s="1" customFormat="1" spans="1:4">
      <c r="A75" s="6">
        <v>72</v>
      </c>
      <c r="B75" s="6" t="str">
        <f>"2025032"</f>
        <v>2025032</v>
      </c>
      <c r="C75" s="6" t="s">
        <v>77</v>
      </c>
      <c r="D75" s="7">
        <v>64.9</v>
      </c>
    </row>
    <row r="76" s="1" customFormat="1" spans="1:4">
      <c r="A76" s="6">
        <v>73</v>
      </c>
      <c r="B76" s="6" t="str">
        <f>"2025032"</f>
        <v>2025032</v>
      </c>
      <c r="C76" s="6" t="s">
        <v>78</v>
      </c>
      <c r="D76" s="7">
        <v>63.63</v>
      </c>
    </row>
    <row r="77" s="1" customFormat="1" spans="1:4">
      <c r="A77" s="6">
        <v>74</v>
      </c>
      <c r="B77" s="6" t="str">
        <f>"2025033"</f>
        <v>2025033</v>
      </c>
      <c r="C77" s="6" t="s">
        <v>79</v>
      </c>
      <c r="D77" s="7">
        <v>62.27</v>
      </c>
    </row>
    <row r="78" s="1" customFormat="1" spans="1:4">
      <c r="A78" s="6">
        <v>75</v>
      </c>
      <c r="B78" s="6" t="str">
        <f>"2025034"</f>
        <v>2025034</v>
      </c>
      <c r="C78" s="6" t="s">
        <v>80</v>
      </c>
      <c r="D78" s="7">
        <v>70.16</v>
      </c>
    </row>
    <row r="79" s="1" customFormat="1" spans="1:4">
      <c r="A79" s="6">
        <v>76</v>
      </c>
      <c r="B79" s="6" t="str">
        <f>"2025035"</f>
        <v>2025035</v>
      </c>
      <c r="C79" s="6" t="s">
        <v>81</v>
      </c>
      <c r="D79" s="7">
        <v>69.79</v>
      </c>
    </row>
    <row r="80" s="1" customFormat="1" spans="1:4">
      <c r="A80" s="6">
        <v>77</v>
      </c>
      <c r="B80" s="6" t="str">
        <f>"2025035"</f>
        <v>2025035</v>
      </c>
      <c r="C80" s="6" t="s">
        <v>82</v>
      </c>
      <c r="D80" s="7">
        <v>61.69</v>
      </c>
    </row>
    <row r="81" s="1" customFormat="1" spans="1:4">
      <c r="A81" s="6">
        <v>78</v>
      </c>
      <c r="B81" s="6" t="str">
        <f>"2025036"</f>
        <v>2025036</v>
      </c>
      <c r="C81" s="6" t="s">
        <v>83</v>
      </c>
      <c r="D81" s="7">
        <v>71.42</v>
      </c>
    </row>
    <row r="82" s="1" customFormat="1" spans="1:4">
      <c r="A82" s="6">
        <v>79</v>
      </c>
      <c r="B82" s="6" t="str">
        <f>"2025036"</f>
        <v>2025036</v>
      </c>
      <c r="C82" s="6" t="s">
        <v>84</v>
      </c>
      <c r="D82" s="7">
        <v>70.73</v>
      </c>
    </row>
    <row r="83" s="1" customFormat="1" spans="1:4">
      <c r="A83" s="6">
        <v>80</v>
      </c>
      <c r="B83" s="6" t="str">
        <f>"2025037"</f>
        <v>2025037</v>
      </c>
      <c r="C83" s="6" t="s">
        <v>85</v>
      </c>
      <c r="D83" s="7">
        <v>72.78</v>
      </c>
    </row>
    <row r="84" s="1" customFormat="1" spans="1:4">
      <c r="A84" s="6">
        <v>81</v>
      </c>
      <c r="B84" s="6" t="str">
        <f>"2025037"</f>
        <v>2025037</v>
      </c>
      <c r="C84" s="6" t="s">
        <v>86</v>
      </c>
      <c r="D84" s="7">
        <v>69.05</v>
      </c>
    </row>
    <row r="85" s="1" customFormat="1" spans="1:4">
      <c r="A85" s="6">
        <v>82</v>
      </c>
      <c r="B85" s="6" t="str">
        <f>"2025038"</f>
        <v>2025038</v>
      </c>
      <c r="C85" s="6" t="s">
        <v>87</v>
      </c>
      <c r="D85" s="7">
        <v>75.83</v>
      </c>
    </row>
    <row r="86" s="1" customFormat="1" spans="1:4">
      <c r="A86" s="6">
        <v>83</v>
      </c>
      <c r="B86" s="6" t="str">
        <f>"2025038"</f>
        <v>2025038</v>
      </c>
      <c r="C86" s="6" t="s">
        <v>88</v>
      </c>
      <c r="D86" s="7">
        <v>68.68</v>
      </c>
    </row>
    <row r="87" s="1" customFormat="1" spans="1:4">
      <c r="A87" s="6">
        <v>84</v>
      </c>
      <c r="B87" s="6" t="str">
        <f>"2025039"</f>
        <v>2025039</v>
      </c>
      <c r="C87" s="6" t="s">
        <v>89</v>
      </c>
      <c r="D87" s="7">
        <v>71</v>
      </c>
    </row>
    <row r="88" s="1" customFormat="1" spans="1:4">
      <c r="A88" s="6">
        <v>85</v>
      </c>
      <c r="B88" s="6" t="str">
        <f>"2025039"</f>
        <v>2025039</v>
      </c>
      <c r="C88" s="6" t="s">
        <v>90</v>
      </c>
      <c r="D88" s="7">
        <v>62.42</v>
      </c>
    </row>
    <row r="89" s="1" customFormat="1" spans="1:4">
      <c r="A89" s="6">
        <v>86</v>
      </c>
      <c r="B89" s="6" t="str">
        <f>"2025040"</f>
        <v>2025040</v>
      </c>
      <c r="C89" s="6" t="s">
        <v>91</v>
      </c>
      <c r="D89" s="7">
        <v>68.26</v>
      </c>
    </row>
    <row r="90" s="1" customFormat="1" spans="1:4">
      <c r="A90" s="6">
        <v>87</v>
      </c>
      <c r="B90" s="6" t="str">
        <f>"2025040"</f>
        <v>2025040</v>
      </c>
      <c r="C90" s="6" t="s">
        <v>92</v>
      </c>
      <c r="D90" s="7">
        <v>60.64</v>
      </c>
    </row>
    <row r="91" s="1" customFormat="1" spans="1:4">
      <c r="A91" s="6">
        <v>88</v>
      </c>
      <c r="B91" s="6" t="str">
        <f>"2025041"</f>
        <v>2025041</v>
      </c>
      <c r="C91" s="6" t="s">
        <v>93</v>
      </c>
      <c r="D91" s="7">
        <v>77.15</v>
      </c>
    </row>
    <row r="92" s="1" customFormat="1" spans="1:4">
      <c r="A92" s="6">
        <v>89</v>
      </c>
      <c r="B92" s="6" t="str">
        <f>"2025041"</f>
        <v>2025041</v>
      </c>
      <c r="C92" s="6" t="s">
        <v>94</v>
      </c>
      <c r="D92" s="7">
        <v>74.2</v>
      </c>
    </row>
    <row r="93" s="1" customFormat="1" spans="1:4">
      <c r="A93" s="6">
        <v>90</v>
      </c>
      <c r="B93" s="6" t="str">
        <f>"2025042"</f>
        <v>2025042</v>
      </c>
      <c r="C93" s="6" t="s">
        <v>95</v>
      </c>
      <c r="D93" s="7">
        <v>70.79</v>
      </c>
    </row>
    <row r="94" s="1" customFormat="1" spans="1:4">
      <c r="A94" s="6">
        <v>91</v>
      </c>
      <c r="B94" s="6" t="str">
        <f>"2025042"</f>
        <v>2025042</v>
      </c>
      <c r="C94" s="6" t="s">
        <v>96</v>
      </c>
      <c r="D94" s="7">
        <v>66.53</v>
      </c>
    </row>
    <row r="95" s="1" customFormat="1" spans="1:4">
      <c r="A95" s="6">
        <v>92</v>
      </c>
      <c r="B95" s="6" t="str">
        <f>"2025043"</f>
        <v>2025043</v>
      </c>
      <c r="C95" s="6" t="s">
        <v>97</v>
      </c>
      <c r="D95" s="7">
        <v>70.31</v>
      </c>
    </row>
    <row r="96" s="1" customFormat="1" spans="1:4">
      <c r="A96" s="6">
        <v>93</v>
      </c>
      <c r="B96" s="6" t="str">
        <f>"2025043"</f>
        <v>2025043</v>
      </c>
      <c r="C96" s="6" t="s">
        <v>98</v>
      </c>
      <c r="D96" s="7">
        <v>69.84</v>
      </c>
    </row>
    <row r="97" s="1" customFormat="1" spans="1:4">
      <c r="A97" s="6">
        <v>94</v>
      </c>
      <c r="B97" s="6" t="str">
        <f>"2025044"</f>
        <v>2025044</v>
      </c>
      <c r="C97" s="6" t="s">
        <v>99</v>
      </c>
      <c r="D97" s="7">
        <v>70.73</v>
      </c>
    </row>
    <row r="98" s="1" customFormat="1" spans="1:4">
      <c r="A98" s="6">
        <v>95</v>
      </c>
      <c r="B98" s="6" t="str">
        <f>"2025044"</f>
        <v>2025044</v>
      </c>
      <c r="C98" s="6" t="s">
        <v>100</v>
      </c>
      <c r="D98" s="7">
        <v>64.95</v>
      </c>
    </row>
    <row r="99" s="1" customFormat="1" spans="1:4">
      <c r="A99" s="6">
        <v>96</v>
      </c>
      <c r="B99" s="6" t="str">
        <f>"2025045"</f>
        <v>2025045</v>
      </c>
      <c r="C99" s="6" t="s">
        <v>101</v>
      </c>
      <c r="D99" s="7">
        <v>72.04</v>
      </c>
    </row>
    <row r="100" s="1" customFormat="1" spans="1:4">
      <c r="A100" s="6">
        <v>97</v>
      </c>
      <c r="B100" s="6" t="str">
        <f>"2025045"</f>
        <v>2025045</v>
      </c>
      <c r="C100" s="6" t="s">
        <v>102</v>
      </c>
      <c r="D100" s="7">
        <v>69.68</v>
      </c>
    </row>
    <row r="101" s="1" customFormat="1" spans="1:4">
      <c r="A101" s="6">
        <v>98</v>
      </c>
      <c r="B101" s="6" t="str">
        <f>"2025046"</f>
        <v>2025046</v>
      </c>
      <c r="C101" s="6" t="s">
        <v>103</v>
      </c>
      <c r="D101" s="7">
        <v>68.32</v>
      </c>
    </row>
    <row r="102" s="1" customFormat="1" spans="1:4">
      <c r="A102" s="6">
        <v>99</v>
      </c>
      <c r="B102" s="6" t="str">
        <f>"2025046"</f>
        <v>2025046</v>
      </c>
      <c r="C102" s="6" t="s">
        <v>104</v>
      </c>
      <c r="D102" s="7">
        <v>65.06</v>
      </c>
    </row>
    <row r="103" s="1" customFormat="1" spans="1:4">
      <c r="A103" s="6">
        <v>100</v>
      </c>
      <c r="B103" s="6" t="str">
        <f>"2025047"</f>
        <v>2025047</v>
      </c>
      <c r="C103" s="6" t="s">
        <v>105</v>
      </c>
      <c r="D103" s="7">
        <v>68.57</v>
      </c>
    </row>
    <row r="104" s="1" customFormat="1" spans="1:4">
      <c r="A104" s="6">
        <v>101</v>
      </c>
      <c r="B104" s="6" t="str">
        <f>"2025047"</f>
        <v>2025047</v>
      </c>
      <c r="C104" s="6" t="s">
        <v>106</v>
      </c>
      <c r="D104" s="7">
        <v>66.69</v>
      </c>
    </row>
    <row r="105" s="1" customFormat="1" spans="1:4">
      <c r="A105" s="6">
        <v>102</v>
      </c>
      <c r="B105" s="6" t="str">
        <f>"2025048"</f>
        <v>2025048</v>
      </c>
      <c r="C105" s="6" t="s">
        <v>107</v>
      </c>
      <c r="D105" s="7">
        <v>74.25</v>
      </c>
    </row>
    <row r="106" s="1" customFormat="1" spans="1:4">
      <c r="A106" s="6">
        <v>103</v>
      </c>
      <c r="B106" s="6" t="str">
        <f>"2025048"</f>
        <v>2025048</v>
      </c>
      <c r="C106" s="6" t="s">
        <v>108</v>
      </c>
      <c r="D106" s="7">
        <v>70.41</v>
      </c>
    </row>
    <row r="107" s="1" customFormat="1" spans="1:4">
      <c r="A107" s="6">
        <v>104</v>
      </c>
      <c r="B107" s="6" t="str">
        <f>"2025049"</f>
        <v>2025049</v>
      </c>
      <c r="C107" s="6" t="s">
        <v>109</v>
      </c>
      <c r="D107" s="7">
        <v>71.47</v>
      </c>
    </row>
    <row r="108" s="1" customFormat="1" spans="1:4">
      <c r="A108" s="6">
        <v>105</v>
      </c>
      <c r="B108" s="6" t="str">
        <f>"2025049"</f>
        <v>2025049</v>
      </c>
      <c r="C108" s="6" t="s">
        <v>110</v>
      </c>
      <c r="D108" s="7">
        <v>71.1</v>
      </c>
    </row>
    <row r="109" s="1" customFormat="1" spans="1:4">
      <c r="A109" s="6">
        <v>106</v>
      </c>
      <c r="B109" s="6" t="str">
        <f>"2025050"</f>
        <v>2025050</v>
      </c>
      <c r="C109" s="6" t="s">
        <v>111</v>
      </c>
      <c r="D109" s="7">
        <v>74.41</v>
      </c>
    </row>
    <row r="110" s="1" customFormat="1" spans="1:4">
      <c r="A110" s="6">
        <v>107</v>
      </c>
      <c r="B110" s="6" t="str">
        <f>"2025050"</f>
        <v>2025050</v>
      </c>
      <c r="C110" s="6" t="s">
        <v>112</v>
      </c>
      <c r="D110" s="7">
        <v>70.09</v>
      </c>
    </row>
    <row r="111" s="1" customFormat="1" spans="1:4">
      <c r="A111" s="6">
        <v>108</v>
      </c>
      <c r="B111" s="6" t="str">
        <f>"2025051"</f>
        <v>2025051</v>
      </c>
      <c r="C111" s="6" t="s">
        <v>113</v>
      </c>
      <c r="D111" s="7">
        <v>71.21</v>
      </c>
    </row>
    <row r="112" s="1" customFormat="1" spans="1:4">
      <c r="A112" s="6">
        <v>109</v>
      </c>
      <c r="B112" s="6" t="str">
        <f>"2025051"</f>
        <v>2025051</v>
      </c>
      <c r="C112" s="6" t="s">
        <v>114</v>
      </c>
      <c r="D112" s="7">
        <v>67.11</v>
      </c>
    </row>
    <row r="113" s="1" customFormat="1" spans="1:4">
      <c r="A113" s="6">
        <v>110</v>
      </c>
      <c r="B113" s="6" t="str">
        <f>"2025052"</f>
        <v>2025052</v>
      </c>
      <c r="C113" s="6" t="s">
        <v>115</v>
      </c>
      <c r="D113" s="7">
        <v>60.75</v>
      </c>
    </row>
    <row r="114" s="1" customFormat="1" spans="1:4">
      <c r="A114" s="6">
        <v>111</v>
      </c>
      <c r="B114" s="6" t="str">
        <f>"2025053"</f>
        <v>2025053</v>
      </c>
      <c r="C114" s="6" t="s">
        <v>116</v>
      </c>
      <c r="D114" s="7">
        <v>76.04</v>
      </c>
    </row>
    <row r="115" s="1" customFormat="1" spans="1:4">
      <c r="A115" s="6">
        <v>112</v>
      </c>
      <c r="B115" s="6" t="str">
        <f>"2025053"</f>
        <v>2025053</v>
      </c>
      <c r="C115" s="6" t="s">
        <v>117</v>
      </c>
      <c r="D115" s="7">
        <v>74.73</v>
      </c>
    </row>
    <row r="116" s="1" customFormat="1" spans="1:4">
      <c r="A116" s="6">
        <v>113</v>
      </c>
      <c r="B116" s="6" t="str">
        <f>"2025054"</f>
        <v>2025054</v>
      </c>
      <c r="C116" s="6" t="s">
        <v>118</v>
      </c>
      <c r="D116" s="7">
        <v>66.84</v>
      </c>
    </row>
    <row r="117" s="1" customFormat="1" spans="1:4">
      <c r="A117" s="6">
        <v>114</v>
      </c>
      <c r="B117" s="6" t="str">
        <f>"2025054"</f>
        <v>2025054</v>
      </c>
      <c r="C117" s="6" t="s">
        <v>119</v>
      </c>
      <c r="D117" s="7">
        <v>64.69</v>
      </c>
    </row>
    <row r="118" s="1" customFormat="1" spans="1:4">
      <c r="A118" s="6">
        <v>115</v>
      </c>
      <c r="B118" s="6" t="str">
        <f>"2025055"</f>
        <v>2025055</v>
      </c>
      <c r="C118" s="6" t="s">
        <v>120</v>
      </c>
      <c r="D118" s="7">
        <v>63.38</v>
      </c>
    </row>
    <row r="119" s="1" customFormat="1" spans="1:4">
      <c r="A119" s="6">
        <v>116</v>
      </c>
      <c r="B119" s="6" t="str">
        <f>"2025055"</f>
        <v>2025055</v>
      </c>
      <c r="C119" s="6" t="s">
        <v>121</v>
      </c>
      <c r="D119" s="7">
        <v>63.06</v>
      </c>
    </row>
    <row r="120" s="1" customFormat="1" spans="1:4">
      <c r="A120" s="6">
        <v>117</v>
      </c>
      <c r="B120" s="6" t="str">
        <f>"2025056"</f>
        <v>2025056</v>
      </c>
      <c r="C120" s="6" t="s">
        <v>122</v>
      </c>
      <c r="D120" s="7">
        <v>66.1</v>
      </c>
    </row>
    <row r="121" s="1" customFormat="1" spans="1:4">
      <c r="A121" s="6">
        <v>118</v>
      </c>
      <c r="B121" s="6" t="str">
        <f>"2025056"</f>
        <v>2025056</v>
      </c>
      <c r="C121" s="6" t="s">
        <v>123</v>
      </c>
      <c r="D121" s="7">
        <v>59.91</v>
      </c>
    </row>
    <row r="122" s="1" customFormat="1" spans="1:4">
      <c r="A122" s="6">
        <v>119</v>
      </c>
      <c r="B122" s="6" t="str">
        <f>"2025057"</f>
        <v>2025057</v>
      </c>
      <c r="C122" s="6" t="s">
        <v>124</v>
      </c>
      <c r="D122" s="7">
        <v>68.01</v>
      </c>
    </row>
    <row r="123" s="1" customFormat="1" spans="1:4">
      <c r="A123" s="6">
        <v>120</v>
      </c>
      <c r="B123" s="6" t="str">
        <f>"2025057"</f>
        <v>2025057</v>
      </c>
      <c r="C123" s="6" t="s">
        <v>125</v>
      </c>
      <c r="D123" s="7">
        <v>63.96</v>
      </c>
    </row>
    <row r="124" s="1" customFormat="1" spans="1:4">
      <c r="A124" s="6">
        <v>121</v>
      </c>
      <c r="B124" s="6" t="str">
        <f>"2025058"</f>
        <v>2025058</v>
      </c>
      <c r="C124" s="6" t="s">
        <v>126</v>
      </c>
      <c r="D124" s="7">
        <v>67.89</v>
      </c>
    </row>
    <row r="125" s="1" customFormat="1" spans="1:4">
      <c r="A125" s="6">
        <v>122</v>
      </c>
      <c r="B125" s="6" t="str">
        <f>"2025058"</f>
        <v>2025058</v>
      </c>
      <c r="C125" s="6" t="s">
        <v>127</v>
      </c>
      <c r="D125" s="7">
        <v>67.33</v>
      </c>
    </row>
    <row r="126" s="1" customFormat="1" spans="1:4">
      <c r="A126" s="6">
        <v>123</v>
      </c>
      <c r="B126" s="6" t="str">
        <f>"2025059"</f>
        <v>2025059</v>
      </c>
      <c r="C126" s="6" t="s">
        <v>128</v>
      </c>
      <c r="D126" s="7">
        <v>65.68</v>
      </c>
    </row>
    <row r="127" s="1" customFormat="1" spans="1:4">
      <c r="A127" s="6">
        <v>124</v>
      </c>
      <c r="B127" s="6" t="str">
        <f>"2025059"</f>
        <v>2025059</v>
      </c>
      <c r="C127" s="6" t="s">
        <v>129</v>
      </c>
      <c r="D127" s="7">
        <v>54.65</v>
      </c>
    </row>
    <row r="128" s="1" customFormat="1" spans="1:4">
      <c r="A128" s="6">
        <v>125</v>
      </c>
      <c r="B128" s="6" t="str">
        <f>"2025060"</f>
        <v>2025060</v>
      </c>
      <c r="C128" s="6" t="s">
        <v>130</v>
      </c>
      <c r="D128" s="7">
        <v>82.77</v>
      </c>
    </row>
    <row r="129" s="1" customFormat="1" spans="1:4">
      <c r="A129" s="6">
        <v>126</v>
      </c>
      <c r="B129" s="6" t="str">
        <f>"2025060"</f>
        <v>2025060</v>
      </c>
      <c r="C129" s="6" t="s">
        <v>131</v>
      </c>
      <c r="D129" s="7">
        <v>78.62</v>
      </c>
    </row>
    <row r="130" s="1" customFormat="1" spans="1:4">
      <c r="A130" s="6">
        <v>127</v>
      </c>
      <c r="B130" s="6" t="str">
        <f>"2025061"</f>
        <v>2025061</v>
      </c>
      <c r="C130" s="6" t="s">
        <v>132</v>
      </c>
      <c r="D130" s="7">
        <v>63.63</v>
      </c>
    </row>
    <row r="131" s="1" customFormat="1" spans="1:4">
      <c r="A131" s="6">
        <v>128</v>
      </c>
      <c r="B131" s="6" t="str">
        <f>"2025061"</f>
        <v>2025061</v>
      </c>
      <c r="C131" s="6" t="s">
        <v>133</v>
      </c>
      <c r="D131" s="7">
        <v>60.4</v>
      </c>
    </row>
    <row r="132" s="1" customFormat="1" spans="1:4">
      <c r="A132" s="6">
        <v>129</v>
      </c>
      <c r="B132" s="6" t="str">
        <f>"2025062"</f>
        <v>2025062</v>
      </c>
      <c r="C132" s="6" t="s">
        <v>134</v>
      </c>
      <c r="D132" s="7">
        <v>67.27</v>
      </c>
    </row>
    <row r="133" s="1" customFormat="1" spans="1:4">
      <c r="A133" s="6">
        <v>130</v>
      </c>
      <c r="B133" s="6" t="str">
        <f>"2025062"</f>
        <v>2025062</v>
      </c>
      <c r="C133" s="6" t="s">
        <v>135</v>
      </c>
      <c r="D133" s="7">
        <v>58.08</v>
      </c>
    </row>
    <row r="134" s="1" customFormat="1" spans="1:4">
      <c r="A134" s="6">
        <v>131</v>
      </c>
      <c r="B134" s="6" t="str">
        <f>"2025063"</f>
        <v>2025063</v>
      </c>
      <c r="C134" s="6" t="s">
        <v>136</v>
      </c>
      <c r="D134" s="7">
        <v>62.21</v>
      </c>
    </row>
    <row r="135" s="1" customFormat="1" spans="1:4">
      <c r="A135" s="6">
        <v>132</v>
      </c>
      <c r="B135" s="6" t="str">
        <f>"2025063"</f>
        <v>2025063</v>
      </c>
      <c r="C135" s="6" t="s">
        <v>137</v>
      </c>
      <c r="D135" s="7">
        <v>60.37</v>
      </c>
    </row>
    <row r="136" s="1" customFormat="1" spans="1:4">
      <c r="A136" s="6">
        <v>133</v>
      </c>
      <c r="B136" s="6" t="str">
        <f>"2025063"</f>
        <v>2025063</v>
      </c>
      <c r="C136" s="6" t="s">
        <v>138</v>
      </c>
      <c r="D136" s="7">
        <v>57.02</v>
      </c>
    </row>
    <row r="137" s="1" customFormat="1" spans="1:4">
      <c r="A137" s="6">
        <v>134</v>
      </c>
      <c r="B137" s="6" t="str">
        <f>"2025063"</f>
        <v>2025063</v>
      </c>
      <c r="C137" s="6" t="s">
        <v>139</v>
      </c>
      <c r="D137" s="7">
        <v>54.81</v>
      </c>
    </row>
    <row r="138" s="1" customFormat="1" spans="1:4">
      <c r="A138" s="6">
        <v>135</v>
      </c>
      <c r="B138" s="6" t="str">
        <f>"2025064"</f>
        <v>2025064</v>
      </c>
      <c r="C138" s="6" t="s">
        <v>140</v>
      </c>
      <c r="D138" s="7">
        <v>74.15</v>
      </c>
    </row>
    <row r="139" s="1" customFormat="1" spans="1:4">
      <c r="A139" s="6">
        <v>136</v>
      </c>
      <c r="B139" s="6" t="str">
        <f>"2025064"</f>
        <v>2025064</v>
      </c>
      <c r="C139" s="6" t="s">
        <v>141</v>
      </c>
      <c r="D139" s="7">
        <v>73.57</v>
      </c>
    </row>
    <row r="140" s="1" customFormat="1" spans="1:4">
      <c r="A140" s="6">
        <v>137</v>
      </c>
      <c r="B140" s="6" t="str">
        <f>"2025064"</f>
        <v>2025064</v>
      </c>
      <c r="C140" s="6" t="s">
        <v>142</v>
      </c>
      <c r="D140" s="7">
        <v>68.21</v>
      </c>
    </row>
    <row r="141" s="1" customFormat="1" spans="1:4">
      <c r="A141" s="6">
        <v>138</v>
      </c>
      <c r="B141" s="6" t="str">
        <f>"2025064"</f>
        <v>2025064</v>
      </c>
      <c r="C141" s="6" t="s">
        <v>143</v>
      </c>
      <c r="D141" s="7">
        <v>67.26</v>
      </c>
    </row>
    <row r="142" s="1" customFormat="1" spans="1:4">
      <c r="A142" s="6">
        <v>139</v>
      </c>
      <c r="B142" s="6" t="str">
        <f>"2025064"</f>
        <v>2025064</v>
      </c>
      <c r="C142" s="6" t="s">
        <v>144</v>
      </c>
      <c r="D142" s="7">
        <v>67.26</v>
      </c>
    </row>
    <row r="143" s="1" customFormat="1" spans="1:4">
      <c r="A143" s="6">
        <v>140</v>
      </c>
      <c r="B143" s="6" t="str">
        <f>"2025065"</f>
        <v>2025065</v>
      </c>
      <c r="C143" s="6" t="s">
        <v>145</v>
      </c>
      <c r="D143" s="7">
        <v>76.83</v>
      </c>
    </row>
    <row r="144" s="1" customFormat="1" spans="1:4">
      <c r="A144" s="6">
        <v>141</v>
      </c>
      <c r="B144" s="6" t="str">
        <f>"2025065"</f>
        <v>2025065</v>
      </c>
      <c r="C144" s="6" t="s">
        <v>146</v>
      </c>
      <c r="D144" s="7">
        <v>68.25</v>
      </c>
    </row>
    <row r="145" s="1" customFormat="1" spans="1:4">
      <c r="A145" s="6">
        <v>142</v>
      </c>
      <c r="B145" s="6" t="str">
        <f>"2025065"</f>
        <v>2025065</v>
      </c>
      <c r="C145" s="6" t="s">
        <v>147</v>
      </c>
      <c r="D145" s="7">
        <v>66.31</v>
      </c>
    </row>
    <row r="146" s="1" customFormat="1" spans="1:4">
      <c r="A146" s="6">
        <v>143</v>
      </c>
      <c r="B146" s="6" t="str">
        <f>"2025065"</f>
        <v>2025065</v>
      </c>
      <c r="C146" s="6" t="s">
        <v>148</v>
      </c>
      <c r="D146" s="7">
        <v>64.27</v>
      </c>
    </row>
    <row r="147" s="1" customFormat="1" spans="1:4">
      <c r="A147" s="6">
        <v>144</v>
      </c>
      <c r="B147" s="6" t="str">
        <f>"2025066"</f>
        <v>2025066</v>
      </c>
      <c r="C147" s="6" t="s">
        <v>149</v>
      </c>
      <c r="D147" s="7">
        <v>69.78</v>
      </c>
    </row>
    <row r="148" s="1" customFormat="1" spans="1:4">
      <c r="A148" s="6">
        <v>145</v>
      </c>
      <c r="B148" s="6" t="str">
        <f>"2025066"</f>
        <v>2025066</v>
      </c>
      <c r="C148" s="6" t="s">
        <v>150</v>
      </c>
      <c r="D148" s="7">
        <v>69.67</v>
      </c>
    </row>
    <row r="149" s="1" customFormat="1" spans="1:4">
      <c r="A149" s="6">
        <v>146</v>
      </c>
      <c r="B149" s="6" t="str">
        <f>"2025067"</f>
        <v>2025067</v>
      </c>
      <c r="C149" s="6" t="s">
        <v>151</v>
      </c>
      <c r="D149" s="7">
        <v>68</v>
      </c>
    </row>
    <row r="150" s="1" customFormat="1" spans="1:4">
      <c r="A150" s="6">
        <v>147</v>
      </c>
      <c r="B150" s="6" t="str">
        <f>"2025067"</f>
        <v>2025067</v>
      </c>
      <c r="C150" s="6" t="s">
        <v>152</v>
      </c>
      <c r="D150" s="7">
        <v>61.74</v>
      </c>
    </row>
    <row r="151" s="1" customFormat="1" spans="1:4">
      <c r="A151" s="6">
        <v>148</v>
      </c>
      <c r="B151" s="6" t="str">
        <f>"2025068"</f>
        <v>2025068</v>
      </c>
      <c r="C151" s="6" t="s">
        <v>153</v>
      </c>
      <c r="D151" s="7">
        <v>73.46</v>
      </c>
    </row>
    <row r="152" s="1" customFormat="1" spans="1:4">
      <c r="A152" s="6">
        <v>149</v>
      </c>
      <c r="B152" s="6" t="str">
        <f>"2025068"</f>
        <v>2025068</v>
      </c>
      <c r="C152" s="6" t="s">
        <v>154</v>
      </c>
      <c r="D152" s="7">
        <v>68.9</v>
      </c>
    </row>
    <row r="153" s="1" customFormat="1" spans="1:4">
      <c r="A153" s="6">
        <v>150</v>
      </c>
      <c r="B153" s="6" t="str">
        <f>"2025069"</f>
        <v>2025069</v>
      </c>
      <c r="C153" s="6" t="s">
        <v>155</v>
      </c>
      <c r="D153" s="7">
        <v>70.84</v>
      </c>
    </row>
    <row r="154" s="1" customFormat="1" spans="1:4">
      <c r="A154" s="6">
        <v>151</v>
      </c>
      <c r="B154" s="6" t="str">
        <f>"2025069"</f>
        <v>2025069</v>
      </c>
      <c r="C154" s="6" t="s">
        <v>156</v>
      </c>
      <c r="D154" s="7">
        <v>69.42</v>
      </c>
    </row>
    <row r="155" s="1" customFormat="1" spans="1:4">
      <c r="A155" s="6">
        <v>152</v>
      </c>
      <c r="B155" s="6" t="str">
        <f>"2025070"</f>
        <v>2025070</v>
      </c>
      <c r="C155" s="6" t="s">
        <v>157</v>
      </c>
      <c r="D155" s="7">
        <v>73.41</v>
      </c>
    </row>
    <row r="156" s="1" customFormat="1" spans="1:4">
      <c r="A156" s="6">
        <v>153</v>
      </c>
      <c r="B156" s="6" t="str">
        <f>"2025070"</f>
        <v>2025070</v>
      </c>
      <c r="C156" s="6" t="s">
        <v>158</v>
      </c>
      <c r="D156" s="7">
        <v>71.31</v>
      </c>
    </row>
    <row r="157" s="1" customFormat="1" spans="1:4">
      <c r="A157" s="6">
        <v>154</v>
      </c>
      <c r="B157" s="6" t="str">
        <f>"2025071"</f>
        <v>2025071</v>
      </c>
      <c r="C157" s="6" t="s">
        <v>159</v>
      </c>
      <c r="D157" s="7">
        <v>70.83</v>
      </c>
    </row>
    <row r="158" s="1" customFormat="1" spans="1:4">
      <c r="A158" s="6">
        <v>155</v>
      </c>
      <c r="B158" s="6" t="str">
        <f>"2025071"</f>
        <v>2025071</v>
      </c>
      <c r="C158" s="6" t="s">
        <v>160</v>
      </c>
      <c r="D158" s="7">
        <v>66.33</v>
      </c>
    </row>
    <row r="159" s="1" customFormat="1" spans="1:4">
      <c r="A159" s="6">
        <v>156</v>
      </c>
      <c r="B159" s="6" t="str">
        <f>"2025072"</f>
        <v>2025072</v>
      </c>
      <c r="C159" s="6" t="s">
        <v>161</v>
      </c>
      <c r="D159" s="7">
        <v>76.82</v>
      </c>
    </row>
    <row r="160" s="1" customFormat="1" spans="1:4">
      <c r="A160" s="6">
        <v>157</v>
      </c>
      <c r="B160" s="6" t="str">
        <f>"2025072"</f>
        <v>2025072</v>
      </c>
      <c r="C160" s="6" t="s">
        <v>162</v>
      </c>
      <c r="D160" s="7">
        <v>71.31</v>
      </c>
    </row>
  </sheetData>
  <mergeCells count="2">
    <mergeCell ref="A1:B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暾出东方</cp:lastModifiedBy>
  <dcterms:created xsi:type="dcterms:W3CDTF">2025-06-03T18:06:00Z</dcterms:created>
  <dcterms:modified xsi:type="dcterms:W3CDTF">2025-06-05T10:10:34Z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C97517648BE6297962FC40687EEADF81_43</vt:lpwstr>
  </property>
</Properties>
</file>